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<sst xmlns="http://schemas.openxmlformats.org/spreadsheetml/2006/main" count="216" uniqueCount="39">
  <si>
    <t>Лісництво</t>
  </si>
  <si>
    <t>№ відділу</t>
  </si>
  <si>
    <t>Площа (га)</t>
  </si>
  <si>
    <t>Спосіб обліку</t>
  </si>
  <si>
    <t>Господарство</t>
  </si>
  <si>
    <t>Головна порода</t>
  </si>
  <si>
    <t>Ділова</t>
  </si>
  <si>
    <t>Дроов"яна</t>
  </si>
  <si>
    <t>Разом</t>
  </si>
  <si>
    <t>Ліквід з крони</t>
  </si>
  <si>
    <t>Хворост</t>
  </si>
  <si>
    <t>Всього</t>
  </si>
  <si>
    <t>Розряд</t>
  </si>
  <si>
    <t>Спосіб відновлення</t>
  </si>
  <si>
    <t>Примітка</t>
  </si>
  <si>
    <t>Запас кубометрів</t>
  </si>
  <si>
    <t>№ квартала</t>
  </si>
  <si>
    <t>Таксова вартість, грн.</t>
  </si>
  <si>
    <t>Лісотаксовий пояс І</t>
  </si>
  <si>
    <t>Експлуатаційні ліси</t>
  </si>
  <si>
    <t xml:space="preserve">Разом </t>
  </si>
  <si>
    <t>Вишнівецьке</t>
  </si>
  <si>
    <t>по площі</t>
  </si>
  <si>
    <t>Забарівське</t>
  </si>
  <si>
    <t>тврд.</t>
  </si>
  <si>
    <t>Яз</t>
  </si>
  <si>
    <t>Гз</t>
  </si>
  <si>
    <t>Сз</t>
  </si>
  <si>
    <t>Бп</t>
  </si>
  <si>
    <t>Дз</t>
  </si>
  <si>
    <t>Відомість чергової лісосіки головного користування на 2020 рік по ДП "Кременецький лісгосп"</t>
  </si>
  <si>
    <t>м.лист.</t>
  </si>
  <si>
    <t>хвой.</t>
  </si>
  <si>
    <t>Ланівецьке</t>
  </si>
  <si>
    <t>Підлісецьке</t>
  </si>
  <si>
    <t>Стіжоцьке</t>
  </si>
  <si>
    <t>Суразьке</t>
  </si>
  <si>
    <t>Мдє</t>
  </si>
  <si>
    <t>Головний лісничий   ДП "Кременецький лісгосп"                                                                                                        І.С.Романишин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</si>
</sst>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5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u val="single"/>
      <sz val="12"/>
      <name val="Arial Cyr"/>
      <family val="2"/>
    </font>
    <font>
      <b/>
      <sz val="10"/>
      <name val="Arial Cyr"/>
      <family val="2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/>
    </xf>
    <xf numFmtId="172" fontId="3" fillId="0" borderId="14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2" xfId="0" applyFont="1" applyBorder="1" applyAlignment="1">
      <alignment/>
    </xf>
    <xf numFmtId="172" fontId="3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3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5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view="pageBreakPreview" zoomScale="6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7" sqref="P57"/>
    </sheetView>
  </sheetViews>
  <sheetFormatPr defaultColWidth="9.00390625" defaultRowHeight="12.75"/>
  <cols>
    <col min="1" max="1" width="25.875" style="0" customWidth="1"/>
    <col min="2" max="3" width="6.75390625" style="0" customWidth="1"/>
    <col min="4" max="4" width="8.75390625" style="0" customWidth="1"/>
    <col min="5" max="5" width="10.00390625" style="0" customWidth="1"/>
    <col min="6" max="6" width="8.375" style="0" customWidth="1"/>
    <col min="7" max="7" width="10.00390625" style="0" customWidth="1"/>
    <col min="8" max="8" width="9.00390625" style="0" customWidth="1"/>
    <col min="9" max="9" width="10.00390625" style="0" customWidth="1"/>
    <col min="10" max="10" width="9.00390625" style="0" customWidth="1"/>
    <col min="11" max="12" width="7.25390625" style="0" customWidth="1"/>
    <col min="13" max="13" width="9.375" style="0" customWidth="1"/>
    <col min="14" max="14" width="5.00390625" style="0" customWidth="1"/>
    <col min="15" max="15" width="11.375" style="0" customWidth="1"/>
    <col min="16" max="16" width="9.75390625" style="0" customWidth="1"/>
    <col min="17" max="18" width="7.25390625" style="0" customWidth="1"/>
    <col min="19" max="19" width="12.875" style="0" customWidth="1"/>
    <col min="20" max="20" width="5.625" style="0" customWidth="1"/>
    <col min="21" max="21" width="12.00390625" style="0" customWidth="1"/>
  </cols>
  <sheetData>
    <row r="1" spans="1:21" ht="31.5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24" customHeight="1" thickBot="1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8" customHeight="1">
      <c r="A3" s="48" t="s">
        <v>0</v>
      </c>
      <c r="B3" s="41" t="s">
        <v>16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35" t="s">
        <v>15</v>
      </c>
      <c r="I3" s="35"/>
      <c r="J3" s="35"/>
      <c r="K3" s="35"/>
      <c r="L3" s="35"/>
      <c r="M3" s="35"/>
      <c r="N3" s="41" t="s">
        <v>12</v>
      </c>
      <c r="O3" s="35" t="s">
        <v>17</v>
      </c>
      <c r="P3" s="35"/>
      <c r="Q3" s="35"/>
      <c r="R3" s="35"/>
      <c r="S3" s="43"/>
      <c r="T3" s="44" t="s">
        <v>13</v>
      </c>
      <c r="U3" s="46" t="s">
        <v>14</v>
      </c>
    </row>
    <row r="4" spans="1:21" ht="60.75" customHeight="1">
      <c r="A4" s="49"/>
      <c r="B4" s="42"/>
      <c r="C4" s="42"/>
      <c r="D4" s="42"/>
      <c r="E4" s="42"/>
      <c r="F4" s="42"/>
      <c r="G4" s="42"/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42"/>
      <c r="O4" s="5" t="s">
        <v>6</v>
      </c>
      <c r="P4" s="5" t="s">
        <v>7</v>
      </c>
      <c r="Q4" s="5" t="s">
        <v>9</v>
      </c>
      <c r="R4" s="5" t="s">
        <v>10</v>
      </c>
      <c r="S4" s="15" t="s">
        <v>11</v>
      </c>
      <c r="T4" s="45"/>
      <c r="U4" s="47"/>
    </row>
    <row r="5" spans="1:21" ht="15.75" thickBot="1">
      <c r="A5" s="6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6">
        <v>19</v>
      </c>
      <c r="T5" s="18">
        <v>20</v>
      </c>
      <c r="U5" s="17">
        <v>21</v>
      </c>
    </row>
    <row r="6" spans="1:21" ht="17.25" customHeight="1" thickBot="1">
      <c r="A6" s="36" t="s">
        <v>19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19"/>
      <c r="U6" s="2"/>
    </row>
    <row r="7" spans="1:21" ht="15">
      <c r="A7" s="24" t="s">
        <v>21</v>
      </c>
      <c r="B7" s="31">
        <v>22</v>
      </c>
      <c r="C7" s="20">
        <v>15.1</v>
      </c>
      <c r="D7" s="25">
        <v>0.9</v>
      </c>
      <c r="E7" s="7" t="s">
        <v>22</v>
      </c>
      <c r="F7" s="7" t="s">
        <v>31</v>
      </c>
      <c r="G7" s="20" t="s">
        <v>28</v>
      </c>
      <c r="H7" s="20">
        <v>27</v>
      </c>
      <c r="I7" s="20">
        <v>230</v>
      </c>
      <c r="J7" s="20">
        <f>I7+H7</f>
        <v>257</v>
      </c>
      <c r="K7" s="20">
        <v>14</v>
      </c>
      <c r="L7" s="20">
        <v>29</v>
      </c>
      <c r="M7" s="20">
        <f>L7+K7+J7</f>
        <v>300</v>
      </c>
      <c r="N7" s="20">
        <v>3</v>
      </c>
      <c r="O7" s="20">
        <v>2441</v>
      </c>
      <c r="P7" s="20">
        <v>2128</v>
      </c>
      <c r="Q7" s="20">
        <v>54</v>
      </c>
      <c r="R7" s="20"/>
      <c r="S7" s="26">
        <f>Q7+P7+O7</f>
        <v>4623</v>
      </c>
      <c r="T7" s="19"/>
      <c r="U7" s="2"/>
    </row>
    <row r="8" spans="1:21" ht="15">
      <c r="A8" s="24" t="s">
        <v>21</v>
      </c>
      <c r="B8" s="32">
        <v>23</v>
      </c>
      <c r="C8" s="11">
        <v>5.1</v>
      </c>
      <c r="D8" s="11">
        <v>2.4</v>
      </c>
      <c r="E8" s="7" t="s">
        <v>22</v>
      </c>
      <c r="F8" s="7" t="s">
        <v>24</v>
      </c>
      <c r="G8" s="11" t="s">
        <v>26</v>
      </c>
      <c r="H8" s="11">
        <v>38</v>
      </c>
      <c r="I8" s="11">
        <v>466</v>
      </c>
      <c r="J8" s="20">
        <f aca="true" t="shared" si="0" ref="J8:J53">I8+H8</f>
        <v>504</v>
      </c>
      <c r="K8" s="11">
        <v>29</v>
      </c>
      <c r="L8" s="11">
        <v>77</v>
      </c>
      <c r="M8" s="20">
        <f aca="true" t="shared" si="1" ref="M8:M53">L8+K8+J8</f>
        <v>610</v>
      </c>
      <c r="N8" s="11">
        <v>3</v>
      </c>
      <c r="O8" s="11">
        <v>6931</v>
      </c>
      <c r="P8" s="11">
        <v>4254</v>
      </c>
      <c r="Q8" s="11">
        <v>108</v>
      </c>
      <c r="R8" s="11"/>
      <c r="S8" s="26">
        <f aca="true" t="shared" si="2" ref="S8:S53">Q8+P8+O8</f>
        <v>11293</v>
      </c>
      <c r="T8" s="19"/>
      <c r="U8" s="2"/>
    </row>
    <row r="9" spans="1:21" ht="15">
      <c r="A9" s="24" t="s">
        <v>21</v>
      </c>
      <c r="B9" s="32">
        <v>24</v>
      </c>
      <c r="C9" s="11">
        <v>4</v>
      </c>
      <c r="D9" s="11">
        <v>0.4</v>
      </c>
      <c r="E9" s="7" t="s">
        <v>22</v>
      </c>
      <c r="F9" s="8" t="s">
        <v>24</v>
      </c>
      <c r="G9" s="11" t="s">
        <v>26</v>
      </c>
      <c r="H9" s="11">
        <v>4</v>
      </c>
      <c r="I9" s="11">
        <v>96</v>
      </c>
      <c r="J9" s="20">
        <f t="shared" si="0"/>
        <v>100</v>
      </c>
      <c r="K9" s="11">
        <v>7</v>
      </c>
      <c r="L9" s="11">
        <v>14</v>
      </c>
      <c r="M9" s="20">
        <f t="shared" si="1"/>
        <v>121</v>
      </c>
      <c r="N9" s="11">
        <v>3</v>
      </c>
      <c r="O9" s="11">
        <v>2135</v>
      </c>
      <c r="P9" s="11">
        <v>878</v>
      </c>
      <c r="Q9" s="11">
        <v>27</v>
      </c>
      <c r="R9" s="11"/>
      <c r="S9" s="26">
        <f t="shared" si="2"/>
        <v>3040</v>
      </c>
      <c r="T9" s="19"/>
      <c r="U9" s="2"/>
    </row>
    <row r="10" spans="1:21" ht="15">
      <c r="A10" s="24" t="s">
        <v>21</v>
      </c>
      <c r="B10" s="32">
        <v>24</v>
      </c>
      <c r="C10" s="11">
        <v>24</v>
      </c>
      <c r="D10" s="22">
        <v>0.8</v>
      </c>
      <c r="E10" s="7" t="s">
        <v>22</v>
      </c>
      <c r="F10" s="8" t="s">
        <v>24</v>
      </c>
      <c r="G10" s="11" t="s">
        <v>26</v>
      </c>
      <c r="H10" s="11">
        <v>23</v>
      </c>
      <c r="I10" s="11">
        <v>150</v>
      </c>
      <c r="J10" s="20">
        <f t="shared" si="0"/>
        <v>173</v>
      </c>
      <c r="K10" s="11">
        <v>14</v>
      </c>
      <c r="L10" s="11">
        <v>20</v>
      </c>
      <c r="M10" s="20">
        <f t="shared" si="1"/>
        <v>207</v>
      </c>
      <c r="N10" s="11">
        <v>3</v>
      </c>
      <c r="O10" s="11">
        <v>13296</v>
      </c>
      <c r="P10" s="11">
        <v>1446</v>
      </c>
      <c r="Q10" s="11">
        <v>58</v>
      </c>
      <c r="R10" s="11"/>
      <c r="S10" s="26">
        <f t="shared" si="2"/>
        <v>14800</v>
      </c>
      <c r="T10" s="19"/>
      <c r="U10" s="2"/>
    </row>
    <row r="11" spans="1:21" ht="15">
      <c r="A11" s="24" t="s">
        <v>21</v>
      </c>
      <c r="B11" s="32">
        <v>30</v>
      </c>
      <c r="C11" s="11">
        <v>8.1</v>
      </c>
      <c r="D11" s="22">
        <v>1.5</v>
      </c>
      <c r="E11" s="7" t="s">
        <v>22</v>
      </c>
      <c r="F11" s="8" t="s">
        <v>24</v>
      </c>
      <c r="G11" s="11" t="s">
        <v>29</v>
      </c>
      <c r="H11" s="11">
        <v>120</v>
      </c>
      <c r="I11" s="11">
        <v>276</v>
      </c>
      <c r="J11" s="20">
        <f t="shared" si="0"/>
        <v>396</v>
      </c>
      <c r="K11" s="11">
        <v>32</v>
      </c>
      <c r="L11" s="11">
        <v>32</v>
      </c>
      <c r="M11" s="20">
        <f t="shared" si="1"/>
        <v>460</v>
      </c>
      <c r="N11" s="11">
        <v>3</v>
      </c>
      <c r="O11" s="11">
        <v>77915</v>
      </c>
      <c r="P11" s="11">
        <v>2983</v>
      </c>
      <c r="Q11" s="11">
        <v>145</v>
      </c>
      <c r="R11" s="11"/>
      <c r="S11" s="26">
        <f t="shared" si="2"/>
        <v>81043</v>
      </c>
      <c r="T11" s="19"/>
      <c r="U11" s="2"/>
    </row>
    <row r="12" spans="1:21" ht="15">
      <c r="A12" s="24" t="s">
        <v>21</v>
      </c>
      <c r="B12" s="32">
        <v>30</v>
      </c>
      <c r="C12" s="11">
        <v>15.1</v>
      </c>
      <c r="D12" s="22">
        <v>1</v>
      </c>
      <c r="E12" s="7" t="s">
        <v>22</v>
      </c>
      <c r="F12" s="8" t="s">
        <v>24</v>
      </c>
      <c r="G12" s="11" t="s">
        <v>29</v>
      </c>
      <c r="H12" s="11">
        <v>63</v>
      </c>
      <c r="I12" s="11">
        <v>250</v>
      </c>
      <c r="J12" s="20">
        <f t="shared" si="0"/>
        <v>313</v>
      </c>
      <c r="K12" s="11">
        <v>26</v>
      </c>
      <c r="L12" s="11">
        <v>26</v>
      </c>
      <c r="M12" s="20">
        <f t="shared" si="1"/>
        <v>365</v>
      </c>
      <c r="N12" s="11">
        <v>3</v>
      </c>
      <c r="O12" s="11">
        <v>42279</v>
      </c>
      <c r="P12" s="11">
        <v>2685</v>
      </c>
      <c r="Q12" s="11">
        <v>117</v>
      </c>
      <c r="R12" s="11"/>
      <c r="S12" s="26">
        <f t="shared" si="2"/>
        <v>45081</v>
      </c>
      <c r="T12" s="19"/>
      <c r="U12" s="2"/>
    </row>
    <row r="13" spans="1:21" ht="15">
      <c r="A13" s="24" t="s">
        <v>21</v>
      </c>
      <c r="B13" s="32">
        <v>32</v>
      </c>
      <c r="C13" s="11">
        <v>6</v>
      </c>
      <c r="D13" s="22">
        <v>1.5</v>
      </c>
      <c r="E13" s="7" t="s">
        <v>22</v>
      </c>
      <c r="F13" s="8" t="s">
        <v>24</v>
      </c>
      <c r="G13" s="11" t="s">
        <v>29</v>
      </c>
      <c r="H13" s="11">
        <v>155</v>
      </c>
      <c r="I13" s="11">
        <v>377</v>
      </c>
      <c r="J13" s="20">
        <f t="shared" si="0"/>
        <v>532</v>
      </c>
      <c r="K13" s="11">
        <v>40</v>
      </c>
      <c r="L13" s="11">
        <v>49</v>
      </c>
      <c r="M13" s="20">
        <f t="shared" si="1"/>
        <v>621</v>
      </c>
      <c r="N13" s="11">
        <v>3</v>
      </c>
      <c r="O13" s="11">
        <v>67724</v>
      </c>
      <c r="P13" s="11">
        <v>2597</v>
      </c>
      <c r="Q13" s="11">
        <v>119</v>
      </c>
      <c r="R13" s="11"/>
      <c r="S13" s="26">
        <f t="shared" si="2"/>
        <v>70440</v>
      </c>
      <c r="T13" s="19"/>
      <c r="U13" s="2"/>
    </row>
    <row r="14" spans="1:21" ht="15">
      <c r="A14" s="24" t="s">
        <v>21</v>
      </c>
      <c r="B14" s="32">
        <v>33</v>
      </c>
      <c r="C14" s="11">
        <v>8.2</v>
      </c>
      <c r="D14" s="22">
        <v>2.9</v>
      </c>
      <c r="E14" s="7" t="s">
        <v>22</v>
      </c>
      <c r="F14" s="8" t="s">
        <v>24</v>
      </c>
      <c r="G14" s="11" t="s">
        <v>29</v>
      </c>
      <c r="H14" s="11">
        <v>170</v>
      </c>
      <c r="I14" s="11">
        <v>656</v>
      </c>
      <c r="J14" s="20">
        <f t="shared" si="0"/>
        <v>826</v>
      </c>
      <c r="K14" s="11">
        <v>60</v>
      </c>
      <c r="L14" s="11">
        <v>82</v>
      </c>
      <c r="M14" s="20">
        <f t="shared" si="1"/>
        <v>968</v>
      </c>
      <c r="N14" s="11">
        <v>3</v>
      </c>
      <c r="O14" s="11">
        <v>102841</v>
      </c>
      <c r="P14" s="11">
        <v>6779</v>
      </c>
      <c r="Q14" s="11">
        <v>267</v>
      </c>
      <c r="R14" s="11"/>
      <c r="S14" s="26">
        <f t="shared" si="2"/>
        <v>109887</v>
      </c>
      <c r="T14" s="19"/>
      <c r="U14" s="2"/>
    </row>
    <row r="15" spans="1:21" ht="15">
      <c r="A15" s="24" t="s">
        <v>21</v>
      </c>
      <c r="B15" s="32">
        <v>39</v>
      </c>
      <c r="C15" s="11">
        <v>11.3</v>
      </c>
      <c r="D15" s="22">
        <v>1.5</v>
      </c>
      <c r="E15" s="7" t="s">
        <v>22</v>
      </c>
      <c r="F15" s="8" t="s">
        <v>24</v>
      </c>
      <c r="G15" s="11" t="s">
        <v>29</v>
      </c>
      <c r="H15" s="11">
        <v>35</v>
      </c>
      <c r="I15" s="11">
        <v>388</v>
      </c>
      <c r="J15" s="20">
        <f t="shared" si="0"/>
        <v>423</v>
      </c>
      <c r="K15" s="11">
        <v>38</v>
      </c>
      <c r="L15" s="11">
        <v>43</v>
      </c>
      <c r="M15" s="20">
        <f t="shared" si="1"/>
        <v>504</v>
      </c>
      <c r="N15" s="11">
        <v>3</v>
      </c>
      <c r="O15" s="11">
        <v>18809</v>
      </c>
      <c r="P15" s="11">
        <v>3806</v>
      </c>
      <c r="Q15" s="11">
        <v>154</v>
      </c>
      <c r="R15" s="11"/>
      <c r="S15" s="26">
        <f t="shared" si="2"/>
        <v>22769</v>
      </c>
      <c r="T15" s="19"/>
      <c r="U15" s="2"/>
    </row>
    <row r="16" spans="1:21" ht="15">
      <c r="A16" s="24" t="s">
        <v>21</v>
      </c>
      <c r="B16" s="32">
        <v>43</v>
      </c>
      <c r="C16" s="11">
        <v>14.2</v>
      </c>
      <c r="D16" s="22">
        <v>1.9</v>
      </c>
      <c r="E16" s="7" t="s">
        <v>22</v>
      </c>
      <c r="F16" s="8" t="s">
        <v>24</v>
      </c>
      <c r="G16" s="11" t="s">
        <v>25</v>
      </c>
      <c r="H16" s="11">
        <v>58</v>
      </c>
      <c r="I16" s="11">
        <v>413</v>
      </c>
      <c r="J16" s="20">
        <f t="shared" si="0"/>
        <v>471</v>
      </c>
      <c r="K16" s="11">
        <v>32</v>
      </c>
      <c r="L16" s="11">
        <v>57</v>
      </c>
      <c r="M16" s="20">
        <f t="shared" si="1"/>
        <v>560</v>
      </c>
      <c r="N16" s="11">
        <v>4</v>
      </c>
      <c r="O16" s="11">
        <v>4102</v>
      </c>
      <c r="P16" s="11">
        <v>2896</v>
      </c>
      <c r="Q16" s="11">
        <v>92</v>
      </c>
      <c r="R16" s="11"/>
      <c r="S16" s="26">
        <f t="shared" si="2"/>
        <v>7090</v>
      </c>
      <c r="T16" s="19"/>
      <c r="U16" s="2"/>
    </row>
    <row r="17" spans="1:21" ht="15">
      <c r="A17" s="24" t="s">
        <v>23</v>
      </c>
      <c r="B17" s="32">
        <v>7</v>
      </c>
      <c r="C17" s="11">
        <v>17.1</v>
      </c>
      <c r="D17" s="22">
        <v>1.5</v>
      </c>
      <c r="E17" s="7" t="s">
        <v>22</v>
      </c>
      <c r="F17" s="8" t="s">
        <v>32</v>
      </c>
      <c r="G17" s="11" t="s">
        <v>27</v>
      </c>
      <c r="H17" s="11">
        <v>195</v>
      </c>
      <c r="I17" s="11">
        <v>359</v>
      </c>
      <c r="J17" s="20">
        <f t="shared" si="0"/>
        <v>554</v>
      </c>
      <c r="K17" s="11">
        <v>18</v>
      </c>
      <c r="L17" s="11">
        <v>50</v>
      </c>
      <c r="M17" s="20">
        <f t="shared" si="1"/>
        <v>622</v>
      </c>
      <c r="N17" s="11">
        <v>3</v>
      </c>
      <c r="O17" s="11">
        <v>46355</v>
      </c>
      <c r="P17" s="11">
        <v>2888</v>
      </c>
      <c r="Q17" s="11">
        <v>56</v>
      </c>
      <c r="R17" s="11"/>
      <c r="S17" s="26">
        <f t="shared" si="2"/>
        <v>49299</v>
      </c>
      <c r="T17" s="19"/>
      <c r="U17" s="2"/>
    </row>
    <row r="18" spans="1:21" ht="15">
      <c r="A18" s="24" t="s">
        <v>23</v>
      </c>
      <c r="B18" s="32">
        <v>7</v>
      </c>
      <c r="C18" s="11">
        <v>37.1</v>
      </c>
      <c r="D18" s="22">
        <v>0.6</v>
      </c>
      <c r="E18" s="7" t="s">
        <v>22</v>
      </c>
      <c r="F18" s="8" t="s">
        <v>32</v>
      </c>
      <c r="G18" s="11" t="s">
        <v>27</v>
      </c>
      <c r="H18" s="11">
        <v>77</v>
      </c>
      <c r="I18" s="11">
        <v>147</v>
      </c>
      <c r="J18" s="20">
        <f t="shared" si="0"/>
        <v>224</v>
      </c>
      <c r="K18" s="11">
        <v>7</v>
      </c>
      <c r="L18" s="11">
        <v>23</v>
      </c>
      <c r="M18" s="20">
        <f t="shared" si="1"/>
        <v>254</v>
      </c>
      <c r="N18" s="11">
        <v>3</v>
      </c>
      <c r="O18" s="11">
        <v>18023</v>
      </c>
      <c r="P18" s="11">
        <v>1110</v>
      </c>
      <c r="Q18" s="11">
        <v>20</v>
      </c>
      <c r="R18" s="11"/>
      <c r="S18" s="26">
        <f t="shared" si="2"/>
        <v>19153</v>
      </c>
      <c r="T18" s="19"/>
      <c r="U18" s="2"/>
    </row>
    <row r="19" spans="1:21" ht="15">
      <c r="A19" s="24" t="s">
        <v>23</v>
      </c>
      <c r="B19" s="32">
        <v>7</v>
      </c>
      <c r="C19" s="11">
        <v>42</v>
      </c>
      <c r="D19" s="22">
        <v>0.3</v>
      </c>
      <c r="E19" s="7" t="s">
        <v>22</v>
      </c>
      <c r="F19" s="8" t="s">
        <v>31</v>
      </c>
      <c r="G19" s="11" t="s">
        <v>28</v>
      </c>
      <c r="H19" s="11">
        <v>39</v>
      </c>
      <c r="I19" s="11">
        <v>53</v>
      </c>
      <c r="J19" s="20">
        <f t="shared" si="0"/>
        <v>92</v>
      </c>
      <c r="K19" s="11">
        <v>5</v>
      </c>
      <c r="L19" s="11">
        <v>10</v>
      </c>
      <c r="M19" s="20">
        <f t="shared" si="1"/>
        <v>107</v>
      </c>
      <c r="N19" s="11">
        <v>3</v>
      </c>
      <c r="O19" s="11">
        <v>4001</v>
      </c>
      <c r="P19" s="11">
        <v>506</v>
      </c>
      <c r="Q19" s="11">
        <v>19</v>
      </c>
      <c r="R19" s="11"/>
      <c r="S19" s="26">
        <f t="shared" si="2"/>
        <v>4526</v>
      </c>
      <c r="T19" s="19"/>
      <c r="U19" s="2"/>
    </row>
    <row r="20" spans="1:21" ht="15">
      <c r="A20" s="24" t="s">
        <v>23</v>
      </c>
      <c r="B20" s="32">
        <v>14</v>
      </c>
      <c r="C20" s="11">
        <v>8.1</v>
      </c>
      <c r="D20" s="22">
        <v>1.3</v>
      </c>
      <c r="E20" s="7" t="s">
        <v>22</v>
      </c>
      <c r="F20" s="8" t="s">
        <v>31</v>
      </c>
      <c r="G20" s="11" t="s">
        <v>28</v>
      </c>
      <c r="H20" s="11">
        <v>122</v>
      </c>
      <c r="I20" s="11">
        <v>216</v>
      </c>
      <c r="J20" s="20">
        <f t="shared" si="0"/>
        <v>338</v>
      </c>
      <c r="K20" s="11">
        <v>20</v>
      </c>
      <c r="L20" s="11">
        <v>26</v>
      </c>
      <c r="M20" s="20">
        <f t="shared" si="1"/>
        <v>384</v>
      </c>
      <c r="N20" s="11">
        <v>3</v>
      </c>
      <c r="O20" s="11">
        <v>5489</v>
      </c>
      <c r="P20" s="11">
        <v>2002</v>
      </c>
      <c r="Q20" s="11">
        <v>73</v>
      </c>
      <c r="R20" s="11"/>
      <c r="S20" s="26">
        <f t="shared" si="2"/>
        <v>7564</v>
      </c>
      <c r="T20" s="19"/>
      <c r="U20" s="2"/>
    </row>
    <row r="21" spans="1:21" ht="15">
      <c r="A21" s="24" t="s">
        <v>23</v>
      </c>
      <c r="B21" s="32">
        <v>17</v>
      </c>
      <c r="C21" s="11">
        <v>3.1</v>
      </c>
      <c r="D21" s="22">
        <v>0.9</v>
      </c>
      <c r="E21" s="7" t="s">
        <v>22</v>
      </c>
      <c r="F21" s="8" t="s">
        <v>31</v>
      </c>
      <c r="G21" s="11" t="s">
        <v>28</v>
      </c>
      <c r="H21" s="11">
        <v>66</v>
      </c>
      <c r="I21" s="11">
        <v>176</v>
      </c>
      <c r="J21" s="20">
        <f t="shared" si="0"/>
        <v>242</v>
      </c>
      <c r="K21" s="11">
        <v>13</v>
      </c>
      <c r="L21" s="11">
        <v>16</v>
      </c>
      <c r="M21" s="20">
        <f t="shared" si="1"/>
        <v>271</v>
      </c>
      <c r="N21" s="11">
        <v>3</v>
      </c>
      <c r="O21" s="11">
        <v>2429</v>
      </c>
      <c r="P21" s="11">
        <v>1601</v>
      </c>
      <c r="Q21" s="11">
        <v>47</v>
      </c>
      <c r="R21" s="11"/>
      <c r="S21" s="26">
        <f t="shared" si="2"/>
        <v>4077</v>
      </c>
      <c r="T21" s="19"/>
      <c r="U21" s="2"/>
    </row>
    <row r="22" spans="1:21" ht="15">
      <c r="A22" s="24" t="s">
        <v>23</v>
      </c>
      <c r="B22" s="32">
        <v>17</v>
      </c>
      <c r="C22" s="11">
        <v>14.1</v>
      </c>
      <c r="D22" s="22">
        <v>1</v>
      </c>
      <c r="E22" s="7" t="s">
        <v>22</v>
      </c>
      <c r="F22" s="8" t="s">
        <v>31</v>
      </c>
      <c r="G22" s="11" t="s">
        <v>28</v>
      </c>
      <c r="H22" s="11">
        <v>61</v>
      </c>
      <c r="I22" s="11">
        <v>186</v>
      </c>
      <c r="J22" s="20">
        <f t="shared" si="0"/>
        <v>247</v>
      </c>
      <c r="K22" s="11">
        <v>12</v>
      </c>
      <c r="L22" s="11">
        <v>15</v>
      </c>
      <c r="M22" s="20">
        <f t="shared" si="1"/>
        <v>274</v>
      </c>
      <c r="N22" s="11">
        <v>3</v>
      </c>
      <c r="O22" s="11">
        <v>3048</v>
      </c>
      <c r="P22" s="11">
        <v>1660</v>
      </c>
      <c r="Q22" s="11">
        <v>43</v>
      </c>
      <c r="R22" s="11"/>
      <c r="S22" s="26">
        <f t="shared" si="2"/>
        <v>4751</v>
      </c>
      <c r="T22" s="19"/>
      <c r="U22" s="2"/>
    </row>
    <row r="23" spans="1:21" ht="15">
      <c r="A23" s="24" t="s">
        <v>23</v>
      </c>
      <c r="B23" s="32">
        <v>23</v>
      </c>
      <c r="C23" s="11">
        <v>18.4</v>
      </c>
      <c r="D23" s="22">
        <v>1.7</v>
      </c>
      <c r="E23" s="7" t="s">
        <v>22</v>
      </c>
      <c r="F23" s="8" t="s">
        <v>32</v>
      </c>
      <c r="G23" s="11" t="s">
        <v>27</v>
      </c>
      <c r="H23" s="11">
        <v>292</v>
      </c>
      <c r="I23" s="11">
        <v>318</v>
      </c>
      <c r="J23" s="20">
        <f t="shared" si="0"/>
        <v>610</v>
      </c>
      <c r="K23" s="11">
        <v>23</v>
      </c>
      <c r="L23" s="11">
        <v>66</v>
      </c>
      <c r="M23" s="20">
        <f t="shared" si="1"/>
        <v>699</v>
      </c>
      <c r="N23" s="11">
        <v>2</v>
      </c>
      <c r="O23" s="11">
        <v>83460</v>
      </c>
      <c r="P23" s="11">
        <v>3582</v>
      </c>
      <c r="Q23" s="11">
        <v>107</v>
      </c>
      <c r="R23" s="11"/>
      <c r="S23" s="26">
        <f t="shared" si="2"/>
        <v>87149</v>
      </c>
      <c r="T23" s="19"/>
      <c r="U23" s="2"/>
    </row>
    <row r="24" spans="1:21" ht="15">
      <c r="A24" s="24" t="s">
        <v>23</v>
      </c>
      <c r="B24" s="32">
        <v>35</v>
      </c>
      <c r="C24" s="11">
        <v>9</v>
      </c>
      <c r="D24" s="22">
        <v>2.9</v>
      </c>
      <c r="E24" s="7" t="s">
        <v>22</v>
      </c>
      <c r="F24" s="8" t="s">
        <v>24</v>
      </c>
      <c r="G24" s="11" t="s">
        <v>26</v>
      </c>
      <c r="H24" s="11">
        <v>81</v>
      </c>
      <c r="I24" s="11">
        <v>619</v>
      </c>
      <c r="J24" s="20">
        <f t="shared" si="0"/>
        <v>700</v>
      </c>
      <c r="K24" s="11">
        <v>34</v>
      </c>
      <c r="L24" s="11">
        <v>108</v>
      </c>
      <c r="M24" s="20">
        <f t="shared" si="1"/>
        <v>842</v>
      </c>
      <c r="N24" s="11">
        <v>2</v>
      </c>
      <c r="O24" s="11">
        <v>20230</v>
      </c>
      <c r="P24" s="11">
        <v>7626</v>
      </c>
      <c r="Q24" s="11">
        <v>171</v>
      </c>
      <c r="R24" s="11"/>
      <c r="S24" s="26">
        <f t="shared" si="2"/>
        <v>28027</v>
      </c>
      <c r="T24" s="19"/>
      <c r="U24" s="2"/>
    </row>
    <row r="25" spans="1:21" ht="15">
      <c r="A25" s="24" t="s">
        <v>23</v>
      </c>
      <c r="B25" s="32">
        <v>41</v>
      </c>
      <c r="C25" s="11">
        <v>29.1</v>
      </c>
      <c r="D25" s="22">
        <v>0.9</v>
      </c>
      <c r="E25" s="7" t="s">
        <v>22</v>
      </c>
      <c r="F25" s="8" t="s">
        <v>24</v>
      </c>
      <c r="G25" s="11" t="s">
        <v>26</v>
      </c>
      <c r="H25" s="11">
        <v>46</v>
      </c>
      <c r="I25" s="11">
        <v>263</v>
      </c>
      <c r="J25" s="20">
        <f t="shared" si="0"/>
        <v>309</v>
      </c>
      <c r="K25" s="11">
        <v>15</v>
      </c>
      <c r="L25" s="11">
        <v>46</v>
      </c>
      <c r="M25" s="20">
        <f t="shared" si="1"/>
        <v>370</v>
      </c>
      <c r="N25" s="11">
        <v>2</v>
      </c>
      <c r="O25" s="11">
        <v>10343</v>
      </c>
      <c r="P25" s="11">
        <v>3246</v>
      </c>
      <c r="Q25" s="11">
        <v>77</v>
      </c>
      <c r="R25" s="11"/>
      <c r="S25" s="26">
        <f t="shared" si="2"/>
        <v>13666</v>
      </c>
      <c r="T25" s="19"/>
      <c r="U25" s="2"/>
    </row>
    <row r="26" spans="1:21" ht="15">
      <c r="A26" s="24" t="s">
        <v>23</v>
      </c>
      <c r="B26" s="32">
        <v>42</v>
      </c>
      <c r="C26" s="11">
        <v>4.1</v>
      </c>
      <c r="D26" s="22">
        <v>1.2</v>
      </c>
      <c r="E26" s="7" t="s">
        <v>22</v>
      </c>
      <c r="F26" s="8" t="s">
        <v>24</v>
      </c>
      <c r="G26" s="11" t="s">
        <v>26</v>
      </c>
      <c r="H26" s="11">
        <v>34</v>
      </c>
      <c r="I26" s="11">
        <v>278</v>
      </c>
      <c r="J26" s="20">
        <f t="shared" si="0"/>
        <v>312</v>
      </c>
      <c r="K26" s="11">
        <v>15</v>
      </c>
      <c r="L26" s="11">
        <v>48</v>
      </c>
      <c r="M26" s="20">
        <f t="shared" si="1"/>
        <v>375</v>
      </c>
      <c r="N26" s="11">
        <v>2</v>
      </c>
      <c r="O26" s="11">
        <v>4221</v>
      </c>
      <c r="P26" s="11">
        <v>3352</v>
      </c>
      <c r="Q26" s="11">
        <v>74</v>
      </c>
      <c r="R26" s="11"/>
      <c r="S26" s="26">
        <f t="shared" si="2"/>
        <v>7647</v>
      </c>
      <c r="T26" s="19"/>
      <c r="U26" s="2"/>
    </row>
    <row r="27" spans="1:21" ht="15">
      <c r="A27" s="24" t="s">
        <v>23</v>
      </c>
      <c r="B27" s="32">
        <v>43</v>
      </c>
      <c r="C27" s="11">
        <v>1.3</v>
      </c>
      <c r="D27" s="22">
        <v>0.8</v>
      </c>
      <c r="E27" s="7" t="s">
        <v>22</v>
      </c>
      <c r="F27" s="8" t="s">
        <v>32</v>
      </c>
      <c r="G27" s="11" t="s">
        <v>27</v>
      </c>
      <c r="H27" s="11">
        <v>80</v>
      </c>
      <c r="I27" s="11">
        <v>90</v>
      </c>
      <c r="J27" s="20">
        <f t="shared" si="0"/>
        <v>170</v>
      </c>
      <c r="K27" s="11">
        <v>4</v>
      </c>
      <c r="L27" s="11">
        <v>24</v>
      </c>
      <c r="M27" s="20">
        <f t="shared" si="1"/>
        <v>198</v>
      </c>
      <c r="N27" s="11">
        <v>2</v>
      </c>
      <c r="O27" s="11">
        <v>19623</v>
      </c>
      <c r="P27" s="11">
        <v>850</v>
      </c>
      <c r="Q27" s="11">
        <v>14</v>
      </c>
      <c r="R27" s="11"/>
      <c r="S27" s="26">
        <f t="shared" si="2"/>
        <v>20487</v>
      </c>
      <c r="T27" s="19"/>
      <c r="U27" s="2"/>
    </row>
    <row r="28" spans="1:21" ht="15">
      <c r="A28" s="24" t="s">
        <v>23</v>
      </c>
      <c r="B28" s="32">
        <v>48</v>
      </c>
      <c r="C28" s="11">
        <v>28.1</v>
      </c>
      <c r="D28" s="22">
        <v>0.7</v>
      </c>
      <c r="E28" s="7" t="s">
        <v>22</v>
      </c>
      <c r="F28" s="8" t="s">
        <v>32</v>
      </c>
      <c r="G28" s="11" t="s">
        <v>27</v>
      </c>
      <c r="H28" s="11">
        <v>47</v>
      </c>
      <c r="I28" s="11">
        <v>197</v>
      </c>
      <c r="J28" s="20">
        <f t="shared" si="0"/>
        <v>244</v>
      </c>
      <c r="K28" s="11">
        <v>6</v>
      </c>
      <c r="L28" s="11">
        <v>28</v>
      </c>
      <c r="M28" s="20">
        <f t="shared" si="1"/>
        <v>278</v>
      </c>
      <c r="N28" s="11">
        <v>2</v>
      </c>
      <c r="O28" s="11">
        <v>12537</v>
      </c>
      <c r="P28" s="11">
        <v>1879</v>
      </c>
      <c r="Q28" s="11">
        <v>22</v>
      </c>
      <c r="R28" s="11"/>
      <c r="S28" s="26">
        <f t="shared" si="2"/>
        <v>14438</v>
      </c>
      <c r="T28" s="19"/>
      <c r="U28" s="2"/>
    </row>
    <row r="29" spans="1:21" ht="15">
      <c r="A29" s="21" t="s">
        <v>33</v>
      </c>
      <c r="B29" s="32">
        <v>3</v>
      </c>
      <c r="C29" s="11">
        <v>2.1</v>
      </c>
      <c r="D29" s="22">
        <v>0.6</v>
      </c>
      <c r="E29" s="7" t="s">
        <v>22</v>
      </c>
      <c r="F29" s="8" t="s">
        <v>24</v>
      </c>
      <c r="G29" s="11" t="s">
        <v>29</v>
      </c>
      <c r="H29" s="11">
        <v>16</v>
      </c>
      <c r="I29" s="11">
        <v>143</v>
      </c>
      <c r="J29" s="20">
        <f t="shared" si="0"/>
        <v>159</v>
      </c>
      <c r="K29" s="11">
        <v>14</v>
      </c>
      <c r="L29" s="11">
        <v>16</v>
      </c>
      <c r="M29" s="20">
        <f t="shared" si="1"/>
        <v>189</v>
      </c>
      <c r="N29" s="11">
        <v>3</v>
      </c>
      <c r="O29" s="11">
        <v>7879</v>
      </c>
      <c r="P29" s="11">
        <v>1405</v>
      </c>
      <c r="Q29" s="11">
        <v>57</v>
      </c>
      <c r="R29" s="11"/>
      <c r="S29" s="26">
        <f t="shared" si="2"/>
        <v>9341</v>
      </c>
      <c r="T29" s="19"/>
      <c r="U29" s="2"/>
    </row>
    <row r="30" spans="1:21" ht="15">
      <c r="A30" s="21" t="s">
        <v>33</v>
      </c>
      <c r="B30" s="32">
        <v>6</v>
      </c>
      <c r="C30" s="11">
        <v>15.1</v>
      </c>
      <c r="D30" s="22">
        <v>1.7</v>
      </c>
      <c r="E30" s="7" t="s">
        <v>22</v>
      </c>
      <c r="F30" s="8" t="s">
        <v>24</v>
      </c>
      <c r="G30" s="11" t="s">
        <v>26</v>
      </c>
      <c r="H30" s="11">
        <v>17</v>
      </c>
      <c r="I30" s="11">
        <v>310</v>
      </c>
      <c r="J30" s="20">
        <f t="shared" si="0"/>
        <v>327</v>
      </c>
      <c r="K30" s="11">
        <v>24</v>
      </c>
      <c r="L30" s="11">
        <v>37</v>
      </c>
      <c r="M30" s="20">
        <f t="shared" si="1"/>
        <v>388</v>
      </c>
      <c r="N30" s="11">
        <v>3</v>
      </c>
      <c r="O30" s="11">
        <v>4785</v>
      </c>
      <c r="P30" s="11">
        <v>2931</v>
      </c>
      <c r="Q30" s="11">
        <v>94</v>
      </c>
      <c r="R30" s="11"/>
      <c r="S30" s="26">
        <f t="shared" si="2"/>
        <v>7810</v>
      </c>
      <c r="T30" s="19"/>
      <c r="U30" s="2"/>
    </row>
    <row r="31" spans="1:21" ht="15">
      <c r="A31" s="21" t="s">
        <v>33</v>
      </c>
      <c r="B31" s="32">
        <v>13</v>
      </c>
      <c r="C31" s="11">
        <v>5.1</v>
      </c>
      <c r="D31" s="22">
        <v>1.9</v>
      </c>
      <c r="E31" s="7" t="s">
        <v>22</v>
      </c>
      <c r="F31" s="8" t="s">
        <v>24</v>
      </c>
      <c r="G31" s="11" t="s">
        <v>25</v>
      </c>
      <c r="H31" s="11">
        <v>62</v>
      </c>
      <c r="I31" s="11">
        <v>385</v>
      </c>
      <c r="J31" s="20">
        <f t="shared" si="0"/>
        <v>447</v>
      </c>
      <c r="K31" s="11">
        <v>33</v>
      </c>
      <c r="L31" s="11">
        <v>46</v>
      </c>
      <c r="M31" s="20">
        <f t="shared" si="1"/>
        <v>526</v>
      </c>
      <c r="N31" s="11">
        <v>3</v>
      </c>
      <c r="O31" s="11">
        <v>24772</v>
      </c>
      <c r="P31" s="11">
        <v>3949</v>
      </c>
      <c r="Q31" s="11">
        <v>141</v>
      </c>
      <c r="R31" s="11"/>
      <c r="S31" s="26">
        <f t="shared" si="2"/>
        <v>28862</v>
      </c>
      <c r="T31" s="19"/>
      <c r="U31" s="2"/>
    </row>
    <row r="32" spans="1:21" ht="15">
      <c r="A32" s="21" t="s">
        <v>33</v>
      </c>
      <c r="B32" s="32">
        <v>14</v>
      </c>
      <c r="C32" s="11">
        <v>8</v>
      </c>
      <c r="D32" s="22">
        <v>2.7</v>
      </c>
      <c r="E32" s="7" t="s">
        <v>22</v>
      </c>
      <c r="F32" s="8" t="s">
        <v>24</v>
      </c>
      <c r="G32" s="11" t="s">
        <v>25</v>
      </c>
      <c r="H32" s="11">
        <v>202</v>
      </c>
      <c r="I32" s="11">
        <v>697</v>
      </c>
      <c r="J32" s="20">
        <f t="shared" si="0"/>
        <v>899</v>
      </c>
      <c r="K32" s="11">
        <v>59</v>
      </c>
      <c r="L32" s="11">
        <v>106</v>
      </c>
      <c r="M32" s="20">
        <f t="shared" si="1"/>
        <v>1064</v>
      </c>
      <c r="N32" s="11">
        <v>3</v>
      </c>
      <c r="O32" s="11">
        <v>69137</v>
      </c>
      <c r="P32" s="11">
        <v>6949</v>
      </c>
      <c r="Q32" s="11">
        <v>248</v>
      </c>
      <c r="R32" s="11"/>
      <c r="S32" s="26">
        <f t="shared" si="2"/>
        <v>76334</v>
      </c>
      <c r="T32" s="19"/>
      <c r="U32" s="2"/>
    </row>
    <row r="33" spans="1:21" ht="15">
      <c r="A33" s="21" t="s">
        <v>33</v>
      </c>
      <c r="B33" s="32">
        <v>20</v>
      </c>
      <c r="C33" s="11">
        <v>2.2</v>
      </c>
      <c r="D33" s="22">
        <v>2.3</v>
      </c>
      <c r="E33" s="7" t="s">
        <v>22</v>
      </c>
      <c r="F33" s="8" t="s">
        <v>24</v>
      </c>
      <c r="G33" s="11" t="s">
        <v>26</v>
      </c>
      <c r="H33" s="11">
        <v>79</v>
      </c>
      <c r="I33" s="11">
        <v>456</v>
      </c>
      <c r="J33" s="20">
        <f t="shared" si="0"/>
        <v>535</v>
      </c>
      <c r="K33" s="11">
        <v>29</v>
      </c>
      <c r="L33" s="11">
        <v>73</v>
      </c>
      <c r="M33" s="20">
        <f t="shared" si="1"/>
        <v>637</v>
      </c>
      <c r="N33" s="11">
        <v>3</v>
      </c>
      <c r="O33" s="11">
        <v>13703</v>
      </c>
      <c r="P33" s="11">
        <v>4279</v>
      </c>
      <c r="Q33" s="11">
        <v>112</v>
      </c>
      <c r="R33" s="11"/>
      <c r="S33" s="26">
        <f t="shared" si="2"/>
        <v>18094</v>
      </c>
      <c r="T33" s="19"/>
      <c r="U33" s="2"/>
    </row>
    <row r="34" spans="1:21" ht="15">
      <c r="A34" s="21" t="s">
        <v>33</v>
      </c>
      <c r="B34" s="32">
        <v>37</v>
      </c>
      <c r="C34" s="11">
        <v>13.3</v>
      </c>
      <c r="D34" s="22">
        <v>0.9</v>
      </c>
      <c r="E34" s="7" t="s">
        <v>22</v>
      </c>
      <c r="F34" s="8" t="s">
        <v>24</v>
      </c>
      <c r="G34" s="11" t="s">
        <v>29</v>
      </c>
      <c r="H34" s="11">
        <v>91</v>
      </c>
      <c r="I34" s="11">
        <v>211</v>
      </c>
      <c r="J34" s="20">
        <f t="shared" si="0"/>
        <v>302</v>
      </c>
      <c r="K34" s="11">
        <v>24</v>
      </c>
      <c r="L34" s="11">
        <v>26</v>
      </c>
      <c r="M34" s="20">
        <f t="shared" si="1"/>
        <v>352</v>
      </c>
      <c r="N34" s="11">
        <v>4</v>
      </c>
      <c r="O34" s="11">
        <v>42350</v>
      </c>
      <c r="P34" s="11">
        <v>1589</v>
      </c>
      <c r="Q34" s="11">
        <v>75</v>
      </c>
      <c r="R34" s="11"/>
      <c r="S34" s="26">
        <f t="shared" si="2"/>
        <v>44014</v>
      </c>
      <c r="T34" s="19"/>
      <c r="U34" s="2"/>
    </row>
    <row r="35" spans="1:21" ht="15">
      <c r="A35" s="21" t="s">
        <v>33</v>
      </c>
      <c r="B35" s="32">
        <v>37</v>
      </c>
      <c r="C35" s="11">
        <v>13.4</v>
      </c>
      <c r="D35" s="22">
        <v>0.8</v>
      </c>
      <c r="E35" s="7" t="s">
        <v>22</v>
      </c>
      <c r="F35" s="8" t="s">
        <v>24</v>
      </c>
      <c r="G35" s="11" t="s">
        <v>29</v>
      </c>
      <c r="H35" s="11">
        <v>92</v>
      </c>
      <c r="I35" s="11">
        <v>208</v>
      </c>
      <c r="J35" s="20">
        <f t="shared" si="0"/>
        <v>300</v>
      </c>
      <c r="K35" s="11">
        <v>24</v>
      </c>
      <c r="L35" s="11">
        <v>27</v>
      </c>
      <c r="M35" s="20">
        <f t="shared" si="1"/>
        <v>351</v>
      </c>
      <c r="N35" s="11">
        <v>4</v>
      </c>
      <c r="O35" s="11">
        <v>43532</v>
      </c>
      <c r="P35" s="11">
        <v>1543</v>
      </c>
      <c r="Q35" s="11">
        <v>75</v>
      </c>
      <c r="R35" s="11"/>
      <c r="S35" s="26">
        <f t="shared" si="2"/>
        <v>45150</v>
      </c>
      <c r="T35" s="19"/>
      <c r="U35" s="2"/>
    </row>
    <row r="36" spans="1:21" ht="15">
      <c r="A36" s="21" t="s">
        <v>33</v>
      </c>
      <c r="B36" s="32">
        <v>38</v>
      </c>
      <c r="C36" s="11">
        <v>2.2</v>
      </c>
      <c r="D36" s="22">
        <v>1</v>
      </c>
      <c r="E36" s="7" t="s">
        <v>22</v>
      </c>
      <c r="F36" s="8" t="s">
        <v>24</v>
      </c>
      <c r="G36" s="11" t="s">
        <v>25</v>
      </c>
      <c r="H36" s="11">
        <v>46</v>
      </c>
      <c r="I36" s="11">
        <v>211</v>
      </c>
      <c r="J36" s="20">
        <f t="shared" si="0"/>
        <v>257</v>
      </c>
      <c r="K36" s="11">
        <v>18</v>
      </c>
      <c r="L36" s="11">
        <v>26</v>
      </c>
      <c r="M36" s="20">
        <f t="shared" si="1"/>
        <v>301</v>
      </c>
      <c r="N36" s="11">
        <v>4</v>
      </c>
      <c r="O36" s="11">
        <v>9912</v>
      </c>
      <c r="P36" s="11">
        <v>1510</v>
      </c>
      <c r="Q36" s="11">
        <v>55</v>
      </c>
      <c r="R36" s="11"/>
      <c r="S36" s="26">
        <f t="shared" si="2"/>
        <v>11477</v>
      </c>
      <c r="T36" s="19"/>
      <c r="U36" s="2"/>
    </row>
    <row r="37" spans="1:21" ht="15">
      <c r="A37" s="21" t="s">
        <v>33</v>
      </c>
      <c r="B37" s="32">
        <v>44</v>
      </c>
      <c r="C37" s="11">
        <v>1</v>
      </c>
      <c r="D37" s="22">
        <v>1.6</v>
      </c>
      <c r="E37" s="7" t="s">
        <v>22</v>
      </c>
      <c r="F37" s="8" t="s">
        <v>24</v>
      </c>
      <c r="G37" s="11" t="s">
        <v>26</v>
      </c>
      <c r="H37" s="11">
        <v>24</v>
      </c>
      <c r="I37" s="11">
        <v>317</v>
      </c>
      <c r="J37" s="20">
        <f t="shared" si="0"/>
        <v>341</v>
      </c>
      <c r="K37" s="11">
        <v>19</v>
      </c>
      <c r="L37" s="11">
        <v>37</v>
      </c>
      <c r="M37" s="20">
        <f t="shared" si="1"/>
        <v>397</v>
      </c>
      <c r="N37" s="11">
        <v>4</v>
      </c>
      <c r="O37" s="11">
        <v>4402</v>
      </c>
      <c r="P37" s="11">
        <v>2171</v>
      </c>
      <c r="Q37" s="11">
        <v>55</v>
      </c>
      <c r="R37" s="11"/>
      <c r="S37" s="26">
        <f t="shared" si="2"/>
        <v>6628</v>
      </c>
      <c r="T37" s="19"/>
      <c r="U37" s="2"/>
    </row>
    <row r="38" spans="1:21" ht="15">
      <c r="A38" s="21" t="s">
        <v>34</v>
      </c>
      <c r="B38" s="32">
        <v>6</v>
      </c>
      <c r="C38" s="11">
        <v>2.2</v>
      </c>
      <c r="D38" s="22">
        <v>0.9</v>
      </c>
      <c r="E38" s="7" t="s">
        <v>22</v>
      </c>
      <c r="F38" s="8" t="s">
        <v>32</v>
      </c>
      <c r="G38" s="11" t="s">
        <v>27</v>
      </c>
      <c r="H38" s="11">
        <v>77</v>
      </c>
      <c r="I38" s="11">
        <v>83</v>
      </c>
      <c r="J38" s="20">
        <f t="shared" si="0"/>
        <v>160</v>
      </c>
      <c r="K38" s="11">
        <v>10</v>
      </c>
      <c r="L38" s="11">
        <v>18</v>
      </c>
      <c r="M38" s="20">
        <f t="shared" si="1"/>
        <v>188</v>
      </c>
      <c r="N38" s="11">
        <v>2</v>
      </c>
      <c r="O38" s="11">
        <v>28372</v>
      </c>
      <c r="P38" s="11">
        <v>1028</v>
      </c>
      <c r="Q38" s="11">
        <v>51</v>
      </c>
      <c r="R38" s="11"/>
      <c r="S38" s="26">
        <f t="shared" si="2"/>
        <v>29451</v>
      </c>
      <c r="T38" s="19"/>
      <c r="U38" s="2"/>
    </row>
    <row r="39" spans="1:21" ht="15">
      <c r="A39" s="21" t="s">
        <v>34</v>
      </c>
      <c r="B39" s="32">
        <v>6</v>
      </c>
      <c r="C39" s="11">
        <v>2.3</v>
      </c>
      <c r="D39" s="22">
        <v>1</v>
      </c>
      <c r="E39" s="7" t="s">
        <v>22</v>
      </c>
      <c r="F39" s="8" t="s">
        <v>32</v>
      </c>
      <c r="G39" s="11" t="s">
        <v>27</v>
      </c>
      <c r="H39" s="11">
        <v>48</v>
      </c>
      <c r="I39" s="11">
        <v>119</v>
      </c>
      <c r="J39" s="20">
        <f t="shared" si="0"/>
        <v>167</v>
      </c>
      <c r="K39" s="11">
        <v>8</v>
      </c>
      <c r="L39" s="11">
        <v>19</v>
      </c>
      <c r="M39" s="20">
        <f t="shared" si="1"/>
        <v>194</v>
      </c>
      <c r="N39" s="11">
        <v>2</v>
      </c>
      <c r="O39" s="11">
        <v>14454</v>
      </c>
      <c r="P39" s="11">
        <v>1294</v>
      </c>
      <c r="Q39" s="11">
        <v>36</v>
      </c>
      <c r="R39" s="11"/>
      <c r="S39" s="26">
        <f t="shared" si="2"/>
        <v>15784</v>
      </c>
      <c r="T39" s="19"/>
      <c r="U39" s="2"/>
    </row>
    <row r="40" spans="1:21" ht="15">
      <c r="A40" s="21" t="s">
        <v>34</v>
      </c>
      <c r="B40" s="32">
        <v>80</v>
      </c>
      <c r="C40" s="11">
        <v>13.2</v>
      </c>
      <c r="D40" s="22">
        <v>1</v>
      </c>
      <c r="E40" s="7" t="s">
        <v>22</v>
      </c>
      <c r="F40" s="8" t="s">
        <v>32</v>
      </c>
      <c r="G40" s="11" t="s">
        <v>27</v>
      </c>
      <c r="H40" s="11">
        <v>247</v>
      </c>
      <c r="I40" s="11">
        <v>181</v>
      </c>
      <c r="J40" s="20">
        <f t="shared" si="0"/>
        <v>428</v>
      </c>
      <c r="K40" s="11">
        <v>11</v>
      </c>
      <c r="L40" s="11">
        <v>52</v>
      </c>
      <c r="M40" s="20">
        <f t="shared" si="1"/>
        <v>491</v>
      </c>
      <c r="N40" s="11">
        <v>2</v>
      </c>
      <c r="O40" s="11">
        <v>70294</v>
      </c>
      <c r="P40" s="11">
        <v>1846</v>
      </c>
      <c r="Q40" s="11">
        <v>41</v>
      </c>
      <c r="R40" s="11"/>
      <c r="S40" s="26">
        <f t="shared" si="2"/>
        <v>72181</v>
      </c>
      <c r="T40" s="19"/>
      <c r="U40" s="2"/>
    </row>
    <row r="41" spans="1:21" ht="15">
      <c r="A41" s="21" t="s">
        <v>35</v>
      </c>
      <c r="B41" s="32">
        <v>2</v>
      </c>
      <c r="C41" s="11">
        <v>5.1</v>
      </c>
      <c r="D41" s="22">
        <v>2.5</v>
      </c>
      <c r="E41" s="7" t="s">
        <v>22</v>
      </c>
      <c r="F41" s="8" t="s">
        <v>32</v>
      </c>
      <c r="G41" s="11" t="s">
        <v>27</v>
      </c>
      <c r="H41" s="11">
        <v>221</v>
      </c>
      <c r="I41" s="11">
        <v>436</v>
      </c>
      <c r="J41" s="20">
        <f t="shared" si="0"/>
        <v>657</v>
      </c>
      <c r="K41" s="11">
        <v>24</v>
      </c>
      <c r="L41" s="11">
        <v>75</v>
      </c>
      <c r="M41" s="20">
        <f t="shared" si="1"/>
        <v>756</v>
      </c>
      <c r="N41" s="11">
        <v>2</v>
      </c>
      <c r="O41" s="11">
        <v>63902</v>
      </c>
      <c r="P41" s="11">
        <v>5100</v>
      </c>
      <c r="Q41" s="11">
        <v>112</v>
      </c>
      <c r="R41" s="11"/>
      <c r="S41" s="26">
        <f t="shared" si="2"/>
        <v>69114</v>
      </c>
      <c r="T41" s="19"/>
      <c r="U41" s="2"/>
    </row>
    <row r="42" spans="1:21" ht="15">
      <c r="A42" s="21" t="s">
        <v>35</v>
      </c>
      <c r="B42" s="32">
        <v>26</v>
      </c>
      <c r="C42" s="11">
        <v>10</v>
      </c>
      <c r="D42" s="22">
        <v>1.8</v>
      </c>
      <c r="E42" s="7" t="s">
        <v>22</v>
      </c>
      <c r="F42" s="8" t="s">
        <v>32</v>
      </c>
      <c r="G42" s="11" t="s">
        <v>27</v>
      </c>
      <c r="H42" s="11">
        <v>215</v>
      </c>
      <c r="I42" s="11">
        <v>298</v>
      </c>
      <c r="J42" s="20">
        <f t="shared" si="0"/>
        <v>513</v>
      </c>
      <c r="K42" s="11">
        <v>16</v>
      </c>
      <c r="L42" s="11">
        <v>58</v>
      </c>
      <c r="M42" s="20">
        <f t="shared" si="1"/>
        <v>587</v>
      </c>
      <c r="N42" s="11">
        <v>2</v>
      </c>
      <c r="O42" s="11">
        <v>61041</v>
      </c>
      <c r="P42" s="11">
        <v>3276</v>
      </c>
      <c r="Q42" s="11">
        <v>70</v>
      </c>
      <c r="R42" s="11"/>
      <c r="S42" s="26">
        <f t="shared" si="2"/>
        <v>64387</v>
      </c>
      <c r="T42" s="19"/>
      <c r="U42" s="2"/>
    </row>
    <row r="43" spans="1:21" ht="15">
      <c r="A43" s="21" t="s">
        <v>35</v>
      </c>
      <c r="B43" s="32">
        <v>28</v>
      </c>
      <c r="C43" s="11">
        <v>3</v>
      </c>
      <c r="D43" s="22">
        <v>1.2</v>
      </c>
      <c r="E43" s="7" t="s">
        <v>22</v>
      </c>
      <c r="F43" s="8" t="s">
        <v>32</v>
      </c>
      <c r="G43" s="11" t="s">
        <v>27</v>
      </c>
      <c r="H43" s="11">
        <v>207</v>
      </c>
      <c r="I43" s="11">
        <v>290</v>
      </c>
      <c r="J43" s="20">
        <f t="shared" si="0"/>
        <v>497</v>
      </c>
      <c r="K43" s="11">
        <v>16</v>
      </c>
      <c r="L43" s="11">
        <v>62</v>
      </c>
      <c r="M43" s="20">
        <f t="shared" si="1"/>
        <v>575</v>
      </c>
      <c r="N43" s="11">
        <v>2</v>
      </c>
      <c r="O43" s="11">
        <v>54298</v>
      </c>
      <c r="P43" s="11">
        <v>3113</v>
      </c>
      <c r="Q43" s="11">
        <v>72</v>
      </c>
      <c r="R43" s="11"/>
      <c r="S43" s="26">
        <f t="shared" si="2"/>
        <v>57483</v>
      </c>
      <c r="T43" s="19"/>
      <c r="U43" s="2"/>
    </row>
    <row r="44" spans="1:21" ht="15">
      <c r="A44" s="21" t="s">
        <v>35</v>
      </c>
      <c r="B44" s="32">
        <v>29</v>
      </c>
      <c r="C44" s="11">
        <v>4.1</v>
      </c>
      <c r="D44" s="22">
        <v>1.3</v>
      </c>
      <c r="E44" s="7" t="s">
        <v>22</v>
      </c>
      <c r="F44" s="8" t="s">
        <v>32</v>
      </c>
      <c r="G44" s="11" t="s">
        <v>27</v>
      </c>
      <c r="H44" s="11">
        <v>251</v>
      </c>
      <c r="I44" s="11">
        <v>266</v>
      </c>
      <c r="J44" s="20">
        <f t="shared" si="0"/>
        <v>517</v>
      </c>
      <c r="K44" s="11">
        <v>17</v>
      </c>
      <c r="L44" s="11">
        <v>66</v>
      </c>
      <c r="M44" s="20">
        <f t="shared" si="1"/>
        <v>600</v>
      </c>
      <c r="N44" s="11">
        <v>2</v>
      </c>
      <c r="O44" s="11">
        <v>68445</v>
      </c>
      <c r="P44" s="11">
        <v>2918</v>
      </c>
      <c r="Q44" s="11">
        <v>72</v>
      </c>
      <c r="R44" s="11"/>
      <c r="S44" s="26">
        <f t="shared" si="2"/>
        <v>71435</v>
      </c>
      <c r="T44" s="19"/>
      <c r="U44" s="2"/>
    </row>
    <row r="45" spans="1:21" ht="15">
      <c r="A45" s="21" t="s">
        <v>35</v>
      </c>
      <c r="B45" s="32">
        <v>31</v>
      </c>
      <c r="C45" s="11">
        <v>2.1</v>
      </c>
      <c r="D45" s="22">
        <v>0.9</v>
      </c>
      <c r="E45" s="7" t="s">
        <v>22</v>
      </c>
      <c r="F45" s="8" t="s">
        <v>32</v>
      </c>
      <c r="G45" s="11" t="s">
        <v>27</v>
      </c>
      <c r="H45" s="11">
        <v>166</v>
      </c>
      <c r="I45" s="11">
        <v>96</v>
      </c>
      <c r="J45" s="20">
        <f t="shared" si="0"/>
        <v>262</v>
      </c>
      <c r="K45" s="11">
        <v>5</v>
      </c>
      <c r="L45" s="11">
        <v>33</v>
      </c>
      <c r="M45" s="20">
        <f t="shared" si="1"/>
        <v>300</v>
      </c>
      <c r="N45" s="11">
        <v>2</v>
      </c>
      <c r="O45" s="11">
        <v>46698</v>
      </c>
      <c r="P45" s="11">
        <v>1072</v>
      </c>
      <c r="Q45" s="11">
        <v>19</v>
      </c>
      <c r="R45" s="11"/>
      <c r="S45" s="26">
        <f t="shared" si="2"/>
        <v>47789</v>
      </c>
      <c r="T45" s="19"/>
      <c r="U45" s="2"/>
    </row>
    <row r="46" spans="1:21" ht="15">
      <c r="A46" s="21" t="s">
        <v>35</v>
      </c>
      <c r="B46" s="32">
        <v>42</v>
      </c>
      <c r="C46" s="11">
        <v>5</v>
      </c>
      <c r="D46" s="22">
        <v>2</v>
      </c>
      <c r="E46" s="7" t="s">
        <v>22</v>
      </c>
      <c r="F46" s="8" t="s">
        <v>32</v>
      </c>
      <c r="G46" s="11" t="s">
        <v>27</v>
      </c>
      <c r="H46" s="11">
        <v>454</v>
      </c>
      <c r="I46" s="11">
        <v>336</v>
      </c>
      <c r="J46" s="20">
        <f t="shared" si="0"/>
        <v>790</v>
      </c>
      <c r="K46" s="11">
        <v>22</v>
      </c>
      <c r="L46" s="11">
        <v>83</v>
      </c>
      <c r="M46" s="20">
        <f t="shared" si="1"/>
        <v>895</v>
      </c>
      <c r="N46" s="11">
        <v>2</v>
      </c>
      <c r="O46" s="11">
        <v>131451</v>
      </c>
      <c r="P46" s="11">
        <v>3716</v>
      </c>
      <c r="Q46" s="11">
        <v>96</v>
      </c>
      <c r="R46" s="11"/>
      <c r="S46" s="26">
        <f t="shared" si="2"/>
        <v>135263</v>
      </c>
      <c r="T46" s="19"/>
      <c r="U46" s="2"/>
    </row>
    <row r="47" spans="1:21" ht="15">
      <c r="A47" s="21" t="s">
        <v>35</v>
      </c>
      <c r="B47" s="32">
        <v>52</v>
      </c>
      <c r="C47" s="11">
        <v>6</v>
      </c>
      <c r="D47" s="22">
        <v>1.2</v>
      </c>
      <c r="E47" s="7" t="s">
        <v>22</v>
      </c>
      <c r="F47" s="8" t="s">
        <v>32</v>
      </c>
      <c r="G47" s="11" t="s">
        <v>27</v>
      </c>
      <c r="H47" s="11">
        <v>238</v>
      </c>
      <c r="I47" s="11">
        <v>205</v>
      </c>
      <c r="J47" s="20">
        <f t="shared" si="0"/>
        <v>443</v>
      </c>
      <c r="K47" s="11">
        <v>15</v>
      </c>
      <c r="L47" s="11">
        <v>48</v>
      </c>
      <c r="M47" s="20">
        <f t="shared" si="1"/>
        <v>506</v>
      </c>
      <c r="N47" s="11">
        <v>2</v>
      </c>
      <c r="O47" s="11">
        <v>66812</v>
      </c>
      <c r="P47" s="11">
        <v>2572</v>
      </c>
      <c r="Q47" s="11">
        <v>70</v>
      </c>
      <c r="R47" s="11"/>
      <c r="S47" s="26">
        <f t="shared" si="2"/>
        <v>69454</v>
      </c>
      <c r="T47" s="19"/>
      <c r="U47" s="2"/>
    </row>
    <row r="48" spans="1:21" ht="15">
      <c r="A48" s="21" t="s">
        <v>36</v>
      </c>
      <c r="B48" s="32">
        <v>1</v>
      </c>
      <c r="C48" s="11">
        <v>13.1</v>
      </c>
      <c r="D48" s="22">
        <v>1</v>
      </c>
      <c r="E48" s="7" t="s">
        <v>22</v>
      </c>
      <c r="F48" s="8" t="s">
        <v>24</v>
      </c>
      <c r="G48" s="11" t="s">
        <v>26</v>
      </c>
      <c r="H48" s="11">
        <v>17</v>
      </c>
      <c r="I48" s="11">
        <v>245</v>
      </c>
      <c r="J48" s="20">
        <f t="shared" si="0"/>
        <v>262</v>
      </c>
      <c r="K48" s="11">
        <v>12</v>
      </c>
      <c r="L48" s="11">
        <v>35</v>
      </c>
      <c r="M48" s="20">
        <f t="shared" si="1"/>
        <v>309</v>
      </c>
      <c r="N48" s="11">
        <v>3</v>
      </c>
      <c r="O48" s="11">
        <v>2855</v>
      </c>
      <c r="P48" s="11">
        <v>2438</v>
      </c>
      <c r="Q48" s="11">
        <v>50</v>
      </c>
      <c r="R48" s="11"/>
      <c r="S48" s="26">
        <f t="shared" si="2"/>
        <v>5343</v>
      </c>
      <c r="T48" s="19"/>
      <c r="U48" s="2"/>
    </row>
    <row r="49" spans="1:21" ht="15">
      <c r="A49" s="21" t="s">
        <v>36</v>
      </c>
      <c r="B49" s="32">
        <v>2</v>
      </c>
      <c r="C49" s="11">
        <v>1.1</v>
      </c>
      <c r="D49" s="22">
        <v>1</v>
      </c>
      <c r="E49" s="7" t="s">
        <v>22</v>
      </c>
      <c r="F49" s="8" t="s">
        <v>24</v>
      </c>
      <c r="G49" s="11" t="s">
        <v>26</v>
      </c>
      <c r="H49" s="11">
        <v>19</v>
      </c>
      <c r="I49" s="11">
        <v>211</v>
      </c>
      <c r="J49" s="20">
        <f t="shared" si="0"/>
        <v>230</v>
      </c>
      <c r="K49" s="11">
        <v>9</v>
      </c>
      <c r="L49" s="11">
        <v>33</v>
      </c>
      <c r="M49" s="20">
        <f t="shared" si="1"/>
        <v>272</v>
      </c>
      <c r="N49" s="11">
        <v>3</v>
      </c>
      <c r="O49" s="11">
        <v>3947</v>
      </c>
      <c r="P49" s="11">
        <v>2024</v>
      </c>
      <c r="Q49" s="11">
        <v>37</v>
      </c>
      <c r="R49" s="11"/>
      <c r="S49" s="26">
        <f t="shared" si="2"/>
        <v>6008</v>
      </c>
      <c r="T49" s="19"/>
      <c r="U49" s="2"/>
    </row>
    <row r="50" spans="1:21" ht="17.25" customHeight="1">
      <c r="A50" s="21" t="s">
        <v>36</v>
      </c>
      <c r="B50" s="32">
        <v>5</v>
      </c>
      <c r="C50" s="14">
        <v>9</v>
      </c>
      <c r="D50" s="27">
        <v>0.8</v>
      </c>
      <c r="E50" s="7" t="s">
        <v>22</v>
      </c>
      <c r="F50" s="8" t="s">
        <v>32</v>
      </c>
      <c r="G50" s="11" t="s">
        <v>27</v>
      </c>
      <c r="H50" s="14">
        <v>157</v>
      </c>
      <c r="I50" s="14">
        <v>95</v>
      </c>
      <c r="J50" s="20">
        <f t="shared" si="0"/>
        <v>252</v>
      </c>
      <c r="K50" s="14">
        <v>7</v>
      </c>
      <c r="L50" s="14">
        <v>28</v>
      </c>
      <c r="M50" s="20">
        <f t="shared" si="1"/>
        <v>287</v>
      </c>
      <c r="N50" s="14">
        <v>3</v>
      </c>
      <c r="O50" s="14">
        <v>36020</v>
      </c>
      <c r="P50" s="14">
        <v>845</v>
      </c>
      <c r="Q50" s="14">
        <v>23</v>
      </c>
      <c r="R50" s="14"/>
      <c r="S50" s="26">
        <f t="shared" si="2"/>
        <v>36888</v>
      </c>
      <c r="T50" s="19"/>
      <c r="U50" s="2"/>
    </row>
    <row r="51" spans="1:21" ht="17.25" customHeight="1">
      <c r="A51" s="21" t="s">
        <v>36</v>
      </c>
      <c r="B51" s="32">
        <v>6</v>
      </c>
      <c r="C51" s="14">
        <v>17.1</v>
      </c>
      <c r="D51" s="27">
        <v>1</v>
      </c>
      <c r="E51" s="7" t="s">
        <v>22</v>
      </c>
      <c r="F51" s="8" t="s">
        <v>32</v>
      </c>
      <c r="G51" s="11" t="s">
        <v>27</v>
      </c>
      <c r="H51" s="14">
        <v>129</v>
      </c>
      <c r="I51" s="14">
        <v>86</v>
      </c>
      <c r="J51" s="20">
        <f t="shared" si="0"/>
        <v>215</v>
      </c>
      <c r="K51" s="14">
        <v>7</v>
      </c>
      <c r="L51" s="14">
        <v>26</v>
      </c>
      <c r="M51" s="20">
        <f t="shared" si="1"/>
        <v>248</v>
      </c>
      <c r="N51" s="14">
        <v>3</v>
      </c>
      <c r="O51" s="14">
        <v>29641</v>
      </c>
      <c r="P51" s="14">
        <v>751</v>
      </c>
      <c r="Q51" s="14">
        <v>23</v>
      </c>
      <c r="R51" s="14"/>
      <c r="S51" s="26">
        <f t="shared" si="2"/>
        <v>30415</v>
      </c>
      <c r="T51" s="19"/>
      <c r="U51" s="2"/>
    </row>
    <row r="52" spans="1:21" ht="17.25" customHeight="1">
      <c r="A52" s="21" t="s">
        <v>36</v>
      </c>
      <c r="B52" s="32">
        <v>32</v>
      </c>
      <c r="C52" s="14">
        <v>4.3</v>
      </c>
      <c r="D52" s="27">
        <v>2.3</v>
      </c>
      <c r="E52" s="7" t="s">
        <v>22</v>
      </c>
      <c r="F52" s="14" t="s">
        <v>32</v>
      </c>
      <c r="G52" s="14" t="s">
        <v>37</v>
      </c>
      <c r="H52" s="14">
        <v>337</v>
      </c>
      <c r="I52" s="14">
        <v>321</v>
      </c>
      <c r="J52" s="20">
        <f t="shared" si="0"/>
        <v>658</v>
      </c>
      <c r="K52" s="14">
        <v>28</v>
      </c>
      <c r="L52" s="14">
        <v>71</v>
      </c>
      <c r="M52" s="20">
        <f t="shared" si="1"/>
        <v>757</v>
      </c>
      <c r="N52" s="14">
        <v>3</v>
      </c>
      <c r="O52" s="14">
        <v>44677</v>
      </c>
      <c r="P52" s="14">
        <v>3248</v>
      </c>
      <c r="Q52" s="14">
        <v>116</v>
      </c>
      <c r="R52" s="14"/>
      <c r="S52" s="26">
        <f t="shared" si="2"/>
        <v>48041</v>
      </c>
      <c r="T52" s="19"/>
      <c r="U52" s="2"/>
    </row>
    <row r="53" spans="1:21" ht="17.25" customHeight="1" thickBot="1">
      <c r="A53" s="21" t="s">
        <v>36</v>
      </c>
      <c r="B53" s="32">
        <v>33</v>
      </c>
      <c r="C53" s="14">
        <v>3.1</v>
      </c>
      <c r="D53" s="27">
        <v>0.2</v>
      </c>
      <c r="E53" s="7" t="s">
        <v>22</v>
      </c>
      <c r="F53" s="14" t="s">
        <v>32</v>
      </c>
      <c r="G53" s="14" t="s">
        <v>37</v>
      </c>
      <c r="H53" s="14">
        <v>52</v>
      </c>
      <c r="I53" s="14">
        <v>47</v>
      </c>
      <c r="J53" s="20">
        <f t="shared" si="0"/>
        <v>99</v>
      </c>
      <c r="K53" s="14">
        <v>5</v>
      </c>
      <c r="L53" s="14">
        <v>9</v>
      </c>
      <c r="M53" s="20">
        <f t="shared" si="1"/>
        <v>113</v>
      </c>
      <c r="N53" s="14">
        <v>3</v>
      </c>
      <c r="O53" s="14">
        <v>6796</v>
      </c>
      <c r="P53" s="14">
        <v>493</v>
      </c>
      <c r="Q53" s="14">
        <v>20</v>
      </c>
      <c r="R53" s="14"/>
      <c r="S53" s="26">
        <f t="shared" si="2"/>
        <v>7309</v>
      </c>
      <c r="T53" s="19"/>
      <c r="U53" s="2"/>
    </row>
    <row r="54" spans="1:21" ht="17.25" customHeight="1" thickBot="1">
      <c r="A54" s="13" t="s">
        <v>20</v>
      </c>
      <c r="B54" s="10"/>
      <c r="C54" s="10"/>
      <c r="D54" s="12">
        <f>SUM(D7:D53)</f>
        <v>62.19999999999999</v>
      </c>
      <c r="E54" s="10"/>
      <c r="F54" s="10"/>
      <c r="G54" s="10"/>
      <c r="H54" s="10">
        <f aca="true" t="shared" si="3" ref="H54:M54">SUM(H7:H53)</f>
        <v>5297</v>
      </c>
      <c r="I54" s="10">
        <f t="shared" si="3"/>
        <v>12457</v>
      </c>
      <c r="J54" s="9">
        <f t="shared" si="3"/>
        <v>17754</v>
      </c>
      <c r="K54" s="10">
        <f t="shared" si="3"/>
        <v>920</v>
      </c>
      <c r="L54" s="10">
        <f t="shared" si="3"/>
        <v>1999</v>
      </c>
      <c r="M54" s="9">
        <f>SUM(M7:M53)</f>
        <v>20673</v>
      </c>
      <c r="N54" s="10"/>
      <c r="O54" s="23">
        <f>SUM(O7:O53)</f>
        <v>1518407</v>
      </c>
      <c r="P54" s="23">
        <f>SUM(P7:P53)</f>
        <v>122814</v>
      </c>
      <c r="Q54" s="23">
        <f>SUM(Q7:Q53)</f>
        <v>3684</v>
      </c>
      <c r="R54" s="23"/>
      <c r="S54" s="23">
        <f>SUM(S7:S53)</f>
        <v>1644905</v>
      </c>
      <c r="T54" s="34"/>
      <c r="U54" s="30"/>
    </row>
    <row r="55" spans="19:22" ht="17.25" customHeight="1">
      <c r="S55" s="3"/>
      <c r="T55" s="4"/>
      <c r="U55" s="33"/>
      <c r="V55" s="3"/>
    </row>
    <row r="56" spans="19:22" ht="17.25" customHeight="1">
      <c r="S56" s="3"/>
      <c r="T56" s="4"/>
      <c r="U56" s="33"/>
      <c r="V56" s="3"/>
    </row>
    <row r="57" spans="19:22" ht="12.75">
      <c r="S57" s="3"/>
      <c r="T57" s="4"/>
      <c r="U57" s="3"/>
      <c r="V57" s="3"/>
    </row>
    <row r="58" spans="2:22" ht="15.75">
      <c r="B58" s="28" t="s">
        <v>38</v>
      </c>
      <c r="C58" s="29"/>
      <c r="D58" s="29"/>
      <c r="E58" s="29"/>
      <c r="F58" s="29"/>
      <c r="G58" s="29"/>
      <c r="H58" s="29"/>
      <c r="I58" s="29"/>
      <c r="J58" s="29"/>
      <c r="K58" s="29"/>
      <c r="S58" s="3"/>
      <c r="T58" s="4"/>
      <c r="U58" s="3"/>
      <c r="V58" s="3"/>
    </row>
    <row r="59" spans="19:20" ht="12.75">
      <c r="S59" s="3"/>
      <c r="T59" s="4"/>
    </row>
    <row r="60" ht="21.75" customHeight="1">
      <c r="T60" s="3"/>
    </row>
    <row r="61" ht="12.75">
      <c r="T61" s="3"/>
    </row>
  </sheetData>
  <sheetProtection/>
  <mergeCells count="15">
    <mergeCell ref="C3:C4"/>
    <mergeCell ref="D3:D4"/>
    <mergeCell ref="F3:F4"/>
    <mergeCell ref="G3:G4"/>
    <mergeCell ref="A3:A4"/>
    <mergeCell ref="H3:M3"/>
    <mergeCell ref="A6:S6"/>
    <mergeCell ref="A1:U1"/>
    <mergeCell ref="A2:U2"/>
    <mergeCell ref="N3:N4"/>
    <mergeCell ref="O3:S3"/>
    <mergeCell ref="T3:T4"/>
    <mergeCell ref="U3:U4"/>
    <mergeCell ref="E3:E4"/>
    <mergeCell ref="B3:B4"/>
  </mergeCells>
  <printOptions/>
  <pageMargins left="0.3937007874015748" right="0.1968503937007874" top="0.35" bottom="0" header="0.5118110236220472" footer="0.5118110236220472"/>
  <pageSetup fitToHeight="3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Кременецький  держлісгосп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Денисюк М.В.</dc:creator>
  <cp:keywords/>
  <dc:description/>
  <cp:lastModifiedBy>User</cp:lastModifiedBy>
  <cp:lastPrinted>2020-01-30T13:37:06Z</cp:lastPrinted>
  <dcterms:created xsi:type="dcterms:W3CDTF">2002-05-17T05:14:04Z</dcterms:created>
  <dcterms:modified xsi:type="dcterms:W3CDTF">2020-01-30T13:37:13Z</dcterms:modified>
  <cp:category/>
  <cp:version/>
  <cp:contentType/>
  <cp:contentStatus/>
</cp:coreProperties>
</file>